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9\1ER TRIMESTRE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F26" i="4" l="1"/>
  <c r="F46" i="4"/>
  <c r="G26" i="4"/>
  <c r="G46" i="4"/>
  <c r="B28" i="4"/>
  <c r="C28" i="4"/>
  <c r="F48" i="4" l="1"/>
  <c r="G48" i="4"/>
</calcChain>
</file>

<file path=xl/sharedStrings.xml><?xml version="1.0" encoding="utf-8"?>
<sst xmlns="http://schemas.openxmlformats.org/spreadsheetml/2006/main" count="64" uniqueCount="63">
  <si>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</si>
  <si>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</si>
  <si>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</si>
  <si>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</si>
  <si>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</si>
  <si>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</si>
  <si>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</si>
  <si>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</si>
  <si>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</si>
  <si>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</si>
  <si>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</si>
  <si>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</si>
  <si>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</si>
  <si>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</si>
  <si>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</si>
  <si>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</si>
  <si>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</si>
  <si>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</si>
  <si>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</si>
  <si>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</si>
  <si>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</si>
  <si>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</si>
  <si>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</si>
  <si>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</si>
  <si>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</si>
  <si>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</si>
  <si>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</si>
  <si>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</si>
  <si>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</si>
  <si>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</si>
  <si>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</si>
  <si>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</si>
  <si>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</si>
  <si>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</si>
  <si>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</si>
  <si>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</si>
  <si>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</si>
  <si>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</si>
  <si>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</si>
  <si>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</si>
  <si>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</si>
  <si>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</si>
  <si>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</si>
  <si>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</si>
  <si>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</si>
  <si>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</si>
  <si>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</si>
  <si>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</si>
  <si>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</si>
  <si>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</si>
  <si>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</si>
  <si>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</si>
  <si>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</si>
  <si>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</si>
  <si>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</si>
  <si>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</si>
  <si>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</si>
  <si>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</si>
  <si>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DE AGUA POTABLE Y ALCANTARILLADO SAN MIGUEL DE ALLENDE, GTO. 
Estado de Situación Financiera
AL 31 DE MARZO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</si>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</sst>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horizontal="left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showGridLines="0" tabSelected="1" topLeftCell="A13" zoomScaleNormal="100" zoomScaleSheetLayoutView="100" workbookViewId="0">
      <selection activeCell="E37" sqref="E37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4" t="s">
        <v>58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2019</v>
      </c>
      <c r="C2" s="40">
        <v>2018</v>
      </c>
      <c r="D2" s="19"/>
      <c r="E2" s="18" t="s">
        <v>1</v>
      </c>
      <c r="F2" s="40">
        <v>2019</v>
      </c>
      <c r="G2" s="41">
        <v>2018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160013299.21000001</v>
      </c>
      <c r="C5" s="12">
        <v>124771353.31</v>
      </c>
      <c r="D5" s="17"/>
      <c r="E5" s="11" t="s">
        <v>41</v>
      </c>
      <c r="F5" s="12">
        <v>6574382.1399999997</v>
      </c>
      <c r="G5" s="5">
        <v>3167482.6</v>
      </c>
    </row>
    <row r="6" spans="1:7" x14ac:dyDescent="0.2">
      <c r="A6" s="30" t="s">
        <v>28</v>
      </c>
      <c r="B6" s="12">
        <v>30518604.629999999</v>
      </c>
      <c r="C6" s="12">
        <v>28407686.07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8140192.0700000003</v>
      </c>
      <c r="C7" s="12">
        <v>2431527.9900000002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3061544.18</v>
      </c>
      <c r="C9" s="12">
        <v>3061544.18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201733640.09</v>
      </c>
      <c r="C13" s="10">
        <f>SUM(C5:C11)</f>
        <v>158672111.55000001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6574382.1399999997</v>
      </c>
      <c r="G14" s="5">
        <f>SUM(G5:G12)</f>
        <v>3167482.6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12936784.84</v>
      </c>
      <c r="C17" s="12">
        <v>12936784.84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406890740.68000001</v>
      </c>
      <c r="C18" s="12">
        <v>406890740.68000001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41567220.689999998</v>
      </c>
      <c r="C19" s="12">
        <v>41481323.780000001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2833824.02</v>
      </c>
      <c r="C20" s="12">
        <v>2833824.02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-134233452.47</v>
      </c>
      <c r="C21" s="12">
        <v>-134233452.47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11184020.369999999</v>
      </c>
      <c r="C22" s="12">
        <v>11184020.369999999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341179138.13</v>
      </c>
      <c r="C26" s="10">
        <f>SUM(C16:C24)</f>
        <v>341093241.21999991</v>
      </c>
      <c r="D26" s="17"/>
      <c r="E26" s="39" t="s">
        <v>57</v>
      </c>
      <c r="F26" s="10">
        <f>SUM(F24+F14)</f>
        <v>6574382.1399999997</v>
      </c>
      <c r="G26" s="6">
        <f>SUM(G14+G24)</f>
        <v>3167482.6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542912778.22000003</v>
      </c>
      <c r="C28" s="10">
        <f>C13+C26</f>
        <v>499765352.76999992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167681419.38999999</v>
      </c>
      <c r="G30" s="6">
        <f>SUM(G31:G33)</f>
        <v>167681419.38999999</v>
      </c>
    </row>
    <row r="31" spans="1:7" x14ac:dyDescent="0.2">
      <c r="A31" s="31"/>
      <c r="B31" s="15"/>
      <c r="C31" s="15"/>
      <c r="D31" s="17"/>
      <c r="E31" s="11" t="s">
        <v>2</v>
      </c>
      <c r="F31" s="12">
        <v>130802632.53</v>
      </c>
      <c r="G31" s="5">
        <v>130802632.53</v>
      </c>
    </row>
    <row r="32" spans="1:7" x14ac:dyDescent="0.2">
      <c r="A32" s="31"/>
      <c r="B32" s="15"/>
      <c r="C32" s="15"/>
      <c r="D32" s="17"/>
      <c r="E32" s="11" t="s">
        <v>18</v>
      </c>
      <c r="F32" s="12">
        <v>36878786.859999999</v>
      </c>
      <c r="G32" s="5">
        <v>36878786.859999999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307210183.22000003</v>
      </c>
      <c r="G35" s="6">
        <f>SUM(G36:G40)</f>
        <v>328916450.78000003</v>
      </c>
    </row>
    <row r="36" spans="1:7" x14ac:dyDescent="0.2">
      <c r="A36" s="31"/>
      <c r="B36" s="15"/>
      <c r="C36" s="15"/>
      <c r="D36" s="17"/>
      <c r="E36" s="11" t="s">
        <v>52</v>
      </c>
      <c r="F36" s="12">
        <v>39740525.909999996</v>
      </c>
      <c r="G36" s="5">
        <v>109497978.2</v>
      </c>
    </row>
    <row r="37" spans="1:7" x14ac:dyDescent="0.2">
      <c r="A37" s="31"/>
      <c r="B37" s="15"/>
      <c r="C37" s="15"/>
      <c r="D37" s="17"/>
      <c r="E37" s="11" t="s">
        <v>19</v>
      </c>
      <c r="F37" s="12">
        <v>267469657.31</v>
      </c>
      <c r="G37" s="5">
        <v>219418472.58000001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474891602.61000001</v>
      </c>
      <c r="G46" s="5">
        <f>SUM(G42+G35+G30)</f>
        <v>496597870.17000002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481465984.75</v>
      </c>
      <c r="G48" s="20">
        <f>G46+G26</f>
        <v>499765352.77000004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2" spans="1:7" x14ac:dyDescent="0.2">
      <c r="A52" s="47" t="s">
        <v>59</v>
      </c>
      <c r="B52" s="47"/>
      <c r="C52" s="47"/>
      <c r="D52" s="47"/>
      <c r="E52" s="47"/>
      <c r="F52" s="47"/>
      <c r="G52" s="47"/>
    </row>
    <row r="54" spans="1:7" x14ac:dyDescent="0.2">
      <c r="A54" s="1" t="s">
        <v>60</v>
      </c>
      <c r="B54" s="2"/>
      <c r="D54" s="2"/>
      <c r="E54" s="2" t="s">
        <v>60</v>
      </c>
    </row>
    <row r="55" spans="1:7" ht="22.5" x14ac:dyDescent="0.2">
      <c r="A55" s="43" t="s">
        <v>61</v>
      </c>
      <c r="B55" s="2"/>
      <c r="D55" s="25"/>
      <c r="E55" s="43" t="s">
        <v>62</v>
      </c>
    </row>
  </sheetData>
  <sheetProtection formatCells="0" formatColumns="0" formatRows="0" autoFilter="0"/>
  <mergeCells count="2">
    <mergeCell ref="A1:G1"/>
    <mergeCell ref="A52:G52"/>
  </mergeCells>
  <printOptions horizontalCentered="1"/>
  <pageMargins left="0.59055118110236227" right="0.59055118110236227" top="1.7716535433070868" bottom="0.78740157480314965" header="0" footer="0"/>
  <pageSetup scale="5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2019-04-30T13:44:37Z</cp:lastPrinted>
  <dcterms:created xsi:type="dcterms:W3CDTF">2012-12-11T20:26:08Z</dcterms:created>
  <dcterms:modified xsi:type="dcterms:W3CDTF">2019-04-30T13:44:46Z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